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奖励金额汇总表" sheetId="1" r:id="rId1"/>
  </sheets>
  <definedNames>
    <definedName name="_xlnm._FilterDatabase" localSheetId="0" hidden="1">奖励金额汇总表!$A$7:$S$48</definedName>
    <definedName name="_xlnm.Print_Area" localSheetId="0">奖励金额汇总表!$A$1:$T$48</definedName>
    <definedName name="_xlnm.Print_Titles" localSheetId="0">奖励金额汇总表!$2:$7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<sst xmlns="http://schemas.openxmlformats.org/spreadsheetml/2006/main" count="70" uniqueCount="59">
  <si>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附件1</t>
  </si>
  <si>
    <t>符合2024年度广州市旅行社组织接待游客来穗旅游奖励条件旅行社名单</t>
  </si>
  <si>
    <t>填报期间：2023年10月1日-2024年9月30日</t>
  </si>
  <si>
    <t>根据《广州市组织接待游客来穗旅游奖励办法》中“第七条 组织接待游客来穗旅游的，按下列标准给予奖励：(一)组织接待外国游客来穗旅游的，按每人次第一晚不超过40元，第二晚、第三晚不超过60元的标准给予奖励，每人次超过3晚的按3晚计算；(二)组织接待国内游客来穗旅游的，按每人次第一晚不超过20元，第二晚、第三晚不超过30元的标准给予奖励，每人次超过3晚的按3晚计算；(三)组织接待“广州一日游”的，按每人次不超过15元的标准给予奖励;”的规定，按最高奖励标准计算出《审计报告》中40家申报旅行社核定奖励人次涉及的来穗奖励金额为11,148,775元，结合财政资金情况，对《审计报告》中涉及的来穗奖励情况进行同比压减40%，压减后各奖励项目人次标准如下：(一)组织接待外国游客来穗旅游涉及的奖励人次，第一晚标准为24元/人次，第二晚、第三晚标准为36元/人次给予奖励，每人次超过3晚的按3晚计算；(二)组织接待国内游客来穗旅游涉及的奖励人次，第一晚标准为12元/人次，第二晚、第三晚标准为18元/人次给予奖励，每人次超过3晚的按3晚计算；(三)组织接待“广州一日游”涉及的奖励人次，每人次标准为9元给予奖励。本表中奖励人次（1晚）指仅住一晚，奖励人次（2晚）指仅住两晚，奖励人次（3晚）指住三晚及三晚以上，但是对于超过三晚的不纳入统计、不予以奖励，以上在统计人次时，不叠加、不重复计算。对应标准连住2晚即第一、二晚标准相加，外国游客来穗旅游奖励标准为24+36=60元/人次，国内游客来穗旅游奖励标准为12+18=30元/人次；连住3晚即第一、二、三晚标准相加，外国游客来穗旅游奖励标准为24+36+36=96元/人次，国内游客来穗旅游奖励标准为12+18+18=48元/人次。</t>
  </si>
  <si>
    <t>单位：人民币元</t>
  </si>
  <si>
    <t>序号</t>
  </si>
  <si>
    <t>旅行社名称</t>
  </si>
  <si>
    <t>组织接待外国游客来穗旅游各旅行社奖励金额情况</t>
  </si>
  <si>
    <t>组织接待国内游客来穗旅游各旅行社核定奖励金额情况</t>
  </si>
  <si>
    <t>组织接待游客开展“广州一日游”各旅行社核定奖励金额情况</t>
  </si>
  <si>
    <t>合计
（奖励金额）</t>
  </si>
  <si>
    <t>奖励人次（1晚）</t>
  </si>
  <si>
    <t>奖励标准</t>
  </si>
  <si>
    <t>奖励人次（2晚）</t>
  </si>
  <si>
    <t>奖励人次（3晚）</t>
  </si>
  <si>
    <t>奖励金额小计</t>
  </si>
  <si>
    <t>奖励人次</t>
  </si>
  <si>
    <t>广州佰信国际旅行社有限公司</t>
  </si>
  <si>
    <t>广州新世纪国际旅行社有限公司</t>
  </si>
  <si>
    <t>广州广之旅国际旅行社股份有限公司</t>
  </si>
  <si>
    <t>广东省中国青年旅行社有限公司</t>
  </si>
  <si>
    <t>广州岭南国际旅行社有限公司</t>
  </si>
  <si>
    <t>广州手拉手国际旅行社有限公司</t>
  </si>
  <si>
    <t>广州市申浪国际旅行社有限公司</t>
  </si>
  <si>
    <t>广东探境国际旅行社有限公司</t>
  </si>
  <si>
    <t>广东玩客国际旅行社有限公司</t>
  </si>
  <si>
    <t>广东省任我行国际旅行社有限公司</t>
  </si>
  <si>
    <t>广州康辉国际旅行社有限公司</t>
  </si>
  <si>
    <t>广州天涯国际旅行社有限公司</t>
  </si>
  <si>
    <t>广东尊享国际旅行社有限公司</t>
  </si>
  <si>
    <t>广州市途喜国际旅行社有限公司</t>
  </si>
  <si>
    <t>全新假期（广州）国际旅行社有限公司</t>
  </si>
  <si>
    <t>广东双辉国际旅行社有限公司</t>
  </si>
  <si>
    <t>广东鸿飞国际旅游有限公司</t>
  </si>
  <si>
    <t>广州市启特国际旅行社有限公司</t>
  </si>
  <si>
    <t>广东全球通国际旅行社有限责任公司</t>
  </si>
  <si>
    <t>广东星悦国际旅游有限公司</t>
  </si>
  <si>
    <t>广东光大国际旅行社有限公司</t>
  </si>
  <si>
    <t>广州悦途国际旅行社有限公司</t>
  </si>
  <si>
    <t>广州罗盘国际旅行社有限公司</t>
  </si>
  <si>
    <t>广州游潜国际旅行社有限公司</t>
  </si>
  <si>
    <t>中国国旅（广东）国际旅行社股份有限公司</t>
  </si>
  <si>
    <t>广东粤海国际旅行社有限公司</t>
  </si>
  <si>
    <t>广州佰维国际旅行社有限公司</t>
  </si>
  <si>
    <t>深圳市世纪假日旅游集团有限公司广州分公司</t>
  </si>
  <si>
    <t>广州市东照国际旅行社有限公司</t>
  </si>
  <si>
    <t>广州海星国际旅游有限公司</t>
  </si>
  <si>
    <t>广东观光国旅国际旅行社有限公司</t>
  </si>
  <si>
    <t>广东华畅国际旅行社有限公司</t>
  </si>
  <si>
    <t>广州森旅行国际旅游有限公司</t>
  </si>
  <si>
    <t>广东中妇旅国际旅行社有限责任公司</t>
  </si>
  <si>
    <t>广州知行研学教育科技有限公司</t>
  </si>
  <si>
    <t>广州信华国际旅行社有限公司</t>
  </si>
  <si>
    <t>广东研学汇国际旅行社有限公司</t>
  </si>
  <si>
    <t>广东铁青国际文化旅游集团有限公司</t>
  </si>
  <si>
    <t>广东博遨国际旅行社有限公司</t>
  </si>
  <si>
    <t>广州雅晟国际旅行社有限公司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</si>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</sst>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华文楷体"/>
      <charset val="134"/>
    </font>
    <font>
      <sz val="14"/>
      <name val="华文楷体"/>
      <charset val="134"/>
    </font>
    <font>
      <b/>
      <sz val="14"/>
      <name val="华文楷体"/>
      <charset val="134"/>
    </font>
    <font>
      <sz val="28"/>
      <name val="黑体"/>
      <charset val="134"/>
    </font>
    <font>
      <sz val="28"/>
      <name val="方正小标宋_GBK"/>
      <charset val="134"/>
    </font>
    <font>
      <sz val="20"/>
      <name val="宋体"/>
      <charset val="134"/>
      <scheme val="minor"/>
    </font>
    <font>
      <sz val="16"/>
      <name val="宋体"/>
      <charset val="134"/>
      <scheme val="minor"/>
    </font>
    <font>
      <sz val="16"/>
      <name val="华文楷体"/>
      <charset val="134"/>
    </font>
    <font>
      <sz val="18"/>
      <name val="黑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176" fontId="1" fillId="0" borderId="0" xfId="0" applyNumberFormat="1" applyFont="1" applyFill="1"/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/>
    <xf numFmtId="176" fontId="3" fillId="0" borderId="0" xfId="0" applyNumberFormat="1" applyFont="1" applyFill="1"/>
    <xf numFmtId="176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8"/>
  <sheetViews>
    <sheetView tabSelected="1" view="pageBreakPreview" zoomScale="50" zoomScaleNormal="55" workbookViewId="0">
      <pane xSplit="2" ySplit="7" topLeftCell="C45" activePane="bottomRight" state="frozen"/>
      <selection/>
      <selection pane="topRight"/>
      <selection pane="bottomLeft"/>
      <selection pane="bottomRight" activeCell="A1" sqref="A1:T48"/>
    </sheetView>
  </sheetViews>
  <sheetFormatPr defaultColWidth="8.73333333333333" defaultRowHeight="13.5"/>
  <cols>
    <col min="1" max="1" width="10.3" style="1" customWidth="1"/>
    <col min="2" max="2" width="26.35" style="1" customWidth="1"/>
    <col min="3" max="3" width="17.175" style="1" customWidth="1"/>
    <col min="4" max="4" width="14.75" style="1" hidden="1" customWidth="1"/>
    <col min="5" max="5" width="20.8083333333333" style="1" customWidth="1"/>
    <col min="6" max="6" width="17.175" style="1" hidden="1" customWidth="1"/>
    <col min="7" max="7" width="20.4083333333333" style="1" customWidth="1"/>
    <col min="8" max="8" width="17.3666666666667" style="1" hidden="1" customWidth="1"/>
    <col min="9" max="9" width="22.0166666666667" style="6" customWidth="1"/>
    <col min="10" max="10" width="19.3833333333333" style="1" customWidth="1"/>
    <col min="11" max="11" width="17.575" style="1" hidden="1" customWidth="1"/>
    <col min="12" max="12" width="17.575" style="1" customWidth="1"/>
    <col min="13" max="13" width="15.5583333333333" style="1" hidden="1" customWidth="1"/>
    <col min="14" max="14" width="17.775" style="1" customWidth="1"/>
    <col min="15" max="15" width="18.3833333333333" style="1" hidden="1" customWidth="1"/>
    <col min="16" max="16" width="21.4166666666667" style="1" customWidth="1"/>
    <col min="17" max="17" width="21.6083333333333" style="1" customWidth="1"/>
    <col min="18" max="18" width="20" style="1" hidden="1" customWidth="1"/>
    <col min="19" max="19" width="25.4416666666667" style="1" customWidth="1"/>
    <col min="20" max="20" width="21.6083333333333" style="1" customWidth="1"/>
    <col min="21" max="16384" width="8.73333333333333" style="1"/>
  </cols>
  <sheetData>
    <row r="1" ht="46" customHeight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49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2" customFormat="1" ht="52" customHeight="1" spans="1:2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3" customFormat="1" ht="222" customHeight="1" spans="1:20">
      <c r="A4" s="11" t="s">
        <v>3</v>
      </c>
      <c r="B4" s="11"/>
      <c r="C4" s="11"/>
      <c r="D4" s="11"/>
      <c r="E4" s="11"/>
      <c r="F4" s="11"/>
      <c r="G4" s="11"/>
      <c r="H4" s="11"/>
      <c r="I4" s="17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="2" customFormat="1" ht="30" customHeight="1" spans="1:2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8" t="s">
        <v>4</v>
      </c>
    </row>
    <row r="6" s="1" customFormat="1" ht="70" customHeight="1" spans="1:20">
      <c r="A6" s="13" t="s">
        <v>5</v>
      </c>
      <c r="B6" s="14" t="s">
        <v>6</v>
      </c>
      <c r="C6" s="14" t="s">
        <v>7</v>
      </c>
      <c r="D6" s="14"/>
      <c r="E6" s="14"/>
      <c r="F6" s="14"/>
      <c r="G6" s="14"/>
      <c r="H6" s="14"/>
      <c r="I6" s="14"/>
      <c r="J6" s="13" t="s">
        <v>8</v>
      </c>
      <c r="K6" s="13"/>
      <c r="L6" s="13"/>
      <c r="M6" s="13"/>
      <c r="N6" s="13"/>
      <c r="O6" s="13"/>
      <c r="P6" s="13"/>
      <c r="Q6" s="19" t="s">
        <v>9</v>
      </c>
      <c r="R6" s="20"/>
      <c r="S6" s="21"/>
      <c r="T6" s="14" t="s">
        <v>10</v>
      </c>
    </row>
    <row r="7" s="1" customFormat="1" ht="82" customHeight="1" spans="1:20">
      <c r="A7" s="13"/>
      <c r="B7" s="14"/>
      <c r="C7" s="14" t="s">
        <v>11</v>
      </c>
      <c r="D7" s="14" t="s">
        <v>12</v>
      </c>
      <c r="E7" s="14" t="s">
        <v>13</v>
      </c>
      <c r="F7" s="14" t="s">
        <v>12</v>
      </c>
      <c r="G7" s="14" t="s">
        <v>14</v>
      </c>
      <c r="H7" s="14" t="s">
        <v>12</v>
      </c>
      <c r="I7" s="14" t="s">
        <v>15</v>
      </c>
      <c r="J7" s="14" t="s">
        <v>11</v>
      </c>
      <c r="K7" s="14" t="s">
        <v>12</v>
      </c>
      <c r="L7" s="14" t="s">
        <v>13</v>
      </c>
      <c r="M7" s="14" t="s">
        <v>12</v>
      </c>
      <c r="N7" s="14" t="s">
        <v>14</v>
      </c>
      <c r="O7" s="14" t="s">
        <v>12</v>
      </c>
      <c r="P7" s="14" t="s">
        <v>15</v>
      </c>
      <c r="Q7" s="14" t="s">
        <v>16</v>
      </c>
      <c r="R7" s="14" t="s">
        <v>12</v>
      </c>
      <c r="S7" s="14" t="s">
        <v>15</v>
      </c>
      <c r="T7" s="13"/>
    </row>
    <row r="8" s="4" customFormat="1" ht="49" customHeight="1" spans="1:20">
      <c r="A8" s="15">
        <v>1</v>
      </c>
      <c r="B8" s="16" t="s">
        <v>17</v>
      </c>
      <c r="C8" s="16">
        <v>0</v>
      </c>
      <c r="D8" s="16">
        <v>24</v>
      </c>
      <c r="E8" s="16">
        <v>0</v>
      </c>
      <c r="F8" s="16">
        <v>36</v>
      </c>
      <c r="G8" s="16">
        <v>0</v>
      </c>
      <c r="H8" s="16">
        <v>36</v>
      </c>
      <c r="I8" s="16">
        <f t="shared" ref="I8:I47" si="0">C8*D8+E8*(F8+D8)+G8*(D8+F8+H8)</f>
        <v>0</v>
      </c>
      <c r="J8" s="16">
        <v>0</v>
      </c>
      <c r="K8" s="16">
        <v>12</v>
      </c>
      <c r="L8" s="16">
        <v>0</v>
      </c>
      <c r="M8" s="16">
        <v>18</v>
      </c>
      <c r="N8" s="16">
        <v>0</v>
      </c>
      <c r="O8" s="16">
        <v>18</v>
      </c>
      <c r="P8" s="16">
        <f t="shared" ref="P8:P47" si="1">J8*K8+L8*(M8+K8)+N8*(K8+M8+O8)</f>
        <v>0</v>
      </c>
      <c r="Q8" s="16">
        <v>110085</v>
      </c>
      <c r="R8" s="16">
        <v>9</v>
      </c>
      <c r="S8" s="16">
        <f t="shared" ref="S8:S47" si="2">Q8*R8</f>
        <v>990765</v>
      </c>
      <c r="T8" s="16">
        <f t="shared" ref="T8:T47" si="3">I8+P8+S8</f>
        <v>990765</v>
      </c>
    </row>
    <row r="9" s="4" customFormat="1" ht="49" customHeight="1" spans="1:20">
      <c r="A9" s="15">
        <v>2</v>
      </c>
      <c r="B9" s="16" t="s">
        <v>18</v>
      </c>
      <c r="C9" s="16">
        <v>0</v>
      </c>
      <c r="D9" s="16">
        <v>24</v>
      </c>
      <c r="E9" s="16">
        <v>0</v>
      </c>
      <c r="F9" s="16">
        <v>36</v>
      </c>
      <c r="G9" s="16">
        <v>0</v>
      </c>
      <c r="H9" s="16">
        <v>36</v>
      </c>
      <c r="I9" s="16">
        <f t="shared" si="0"/>
        <v>0</v>
      </c>
      <c r="J9" s="16">
        <v>9819</v>
      </c>
      <c r="K9" s="16">
        <v>12</v>
      </c>
      <c r="L9" s="16">
        <v>9408</v>
      </c>
      <c r="M9" s="16">
        <v>18</v>
      </c>
      <c r="N9" s="16">
        <v>556</v>
      </c>
      <c r="O9" s="16">
        <v>18</v>
      </c>
      <c r="P9" s="16">
        <f t="shared" si="1"/>
        <v>426756</v>
      </c>
      <c r="Q9" s="16">
        <v>16672</v>
      </c>
      <c r="R9" s="16">
        <v>9</v>
      </c>
      <c r="S9" s="16">
        <f t="shared" si="2"/>
        <v>150048</v>
      </c>
      <c r="T9" s="16">
        <f t="shared" si="3"/>
        <v>576804</v>
      </c>
    </row>
    <row r="10" s="4" customFormat="1" ht="49" customHeight="1" spans="1:20">
      <c r="A10" s="15">
        <v>3</v>
      </c>
      <c r="B10" s="16" t="s">
        <v>19</v>
      </c>
      <c r="C10" s="16">
        <v>232</v>
      </c>
      <c r="D10" s="16">
        <v>24</v>
      </c>
      <c r="E10" s="16">
        <v>264</v>
      </c>
      <c r="F10" s="16">
        <v>36</v>
      </c>
      <c r="G10" s="16">
        <v>252</v>
      </c>
      <c r="H10" s="16">
        <v>36</v>
      </c>
      <c r="I10" s="16">
        <f t="shared" si="0"/>
        <v>45600</v>
      </c>
      <c r="J10" s="16">
        <v>13517</v>
      </c>
      <c r="K10" s="16">
        <v>12</v>
      </c>
      <c r="L10" s="16">
        <v>1422</v>
      </c>
      <c r="M10" s="16">
        <v>18</v>
      </c>
      <c r="N10" s="16">
        <v>1344</v>
      </c>
      <c r="O10" s="16">
        <v>18</v>
      </c>
      <c r="P10" s="16">
        <f t="shared" si="1"/>
        <v>269376</v>
      </c>
      <c r="Q10" s="16">
        <v>21862</v>
      </c>
      <c r="R10" s="16">
        <v>9</v>
      </c>
      <c r="S10" s="16">
        <f t="shared" si="2"/>
        <v>196758</v>
      </c>
      <c r="T10" s="16">
        <f t="shared" si="3"/>
        <v>511734</v>
      </c>
    </row>
    <row r="11" s="4" customFormat="1" ht="49" customHeight="1" spans="1:20">
      <c r="A11" s="15">
        <v>4</v>
      </c>
      <c r="B11" s="16" t="s">
        <v>20</v>
      </c>
      <c r="C11" s="16">
        <v>63</v>
      </c>
      <c r="D11" s="16">
        <v>24</v>
      </c>
      <c r="E11" s="16">
        <v>176</v>
      </c>
      <c r="F11" s="16">
        <v>36</v>
      </c>
      <c r="G11" s="16">
        <v>818</v>
      </c>
      <c r="H11" s="16">
        <v>36</v>
      </c>
      <c r="I11" s="16">
        <f t="shared" si="0"/>
        <v>90600</v>
      </c>
      <c r="J11" s="16">
        <v>1693</v>
      </c>
      <c r="K11" s="16">
        <v>12</v>
      </c>
      <c r="L11" s="16">
        <v>627</v>
      </c>
      <c r="M11" s="16">
        <v>18</v>
      </c>
      <c r="N11" s="16">
        <v>1217</v>
      </c>
      <c r="O11" s="16">
        <v>18</v>
      </c>
      <c r="P11" s="16">
        <f t="shared" si="1"/>
        <v>97542</v>
      </c>
      <c r="Q11" s="16">
        <v>16638</v>
      </c>
      <c r="R11" s="16">
        <v>9</v>
      </c>
      <c r="S11" s="16">
        <f t="shared" si="2"/>
        <v>149742</v>
      </c>
      <c r="T11" s="16">
        <f t="shared" si="3"/>
        <v>337884</v>
      </c>
    </row>
    <row r="12" s="4" customFormat="1" ht="49" customHeight="1" spans="1:20">
      <c r="A12" s="15">
        <v>5</v>
      </c>
      <c r="B12" s="16" t="s">
        <v>21</v>
      </c>
      <c r="C12" s="16">
        <v>0</v>
      </c>
      <c r="D12" s="16">
        <v>24</v>
      </c>
      <c r="E12" s="16">
        <v>0</v>
      </c>
      <c r="F12" s="16">
        <v>36</v>
      </c>
      <c r="G12" s="16">
        <v>0</v>
      </c>
      <c r="H12" s="16">
        <v>36</v>
      </c>
      <c r="I12" s="16">
        <f t="shared" si="0"/>
        <v>0</v>
      </c>
      <c r="J12" s="16">
        <v>894</v>
      </c>
      <c r="K12" s="16">
        <v>12</v>
      </c>
      <c r="L12" s="16">
        <v>2471</v>
      </c>
      <c r="M12" s="16">
        <v>18</v>
      </c>
      <c r="N12" s="16">
        <v>0</v>
      </c>
      <c r="O12" s="16">
        <v>18</v>
      </c>
      <c r="P12" s="16">
        <f t="shared" si="1"/>
        <v>84858</v>
      </c>
      <c r="Q12" s="16">
        <v>6601</v>
      </c>
      <c r="R12" s="16">
        <v>9</v>
      </c>
      <c r="S12" s="16">
        <f t="shared" si="2"/>
        <v>59409</v>
      </c>
      <c r="T12" s="16">
        <f t="shared" si="3"/>
        <v>144267</v>
      </c>
    </row>
    <row r="13" s="4" customFormat="1" ht="49" customHeight="1" spans="1:20">
      <c r="A13" s="15">
        <v>6</v>
      </c>
      <c r="B13" s="16" t="s">
        <v>22</v>
      </c>
      <c r="C13" s="16">
        <v>0</v>
      </c>
      <c r="D13" s="16">
        <v>24</v>
      </c>
      <c r="E13" s="16">
        <v>428</v>
      </c>
      <c r="F13" s="16">
        <v>36</v>
      </c>
      <c r="G13" s="16">
        <v>1728</v>
      </c>
      <c r="H13" s="16">
        <v>36</v>
      </c>
      <c r="I13" s="16">
        <f t="shared" si="0"/>
        <v>191568</v>
      </c>
      <c r="J13" s="16">
        <v>0</v>
      </c>
      <c r="K13" s="16">
        <v>12</v>
      </c>
      <c r="L13" s="16">
        <v>0</v>
      </c>
      <c r="M13" s="16">
        <v>18</v>
      </c>
      <c r="N13" s="16">
        <v>0</v>
      </c>
      <c r="O13" s="16">
        <v>18</v>
      </c>
      <c r="P13" s="16">
        <f t="shared" si="1"/>
        <v>0</v>
      </c>
      <c r="Q13" s="16">
        <v>0</v>
      </c>
      <c r="R13" s="16">
        <v>0</v>
      </c>
      <c r="S13" s="16">
        <f t="shared" si="2"/>
        <v>0</v>
      </c>
      <c r="T13" s="16">
        <f t="shared" si="3"/>
        <v>191568</v>
      </c>
    </row>
    <row r="14" s="4" customFormat="1" ht="49" customHeight="1" spans="1:20">
      <c r="A14" s="15">
        <v>7</v>
      </c>
      <c r="B14" s="16" t="s">
        <v>23</v>
      </c>
      <c r="C14" s="16">
        <v>0</v>
      </c>
      <c r="D14" s="16">
        <v>24</v>
      </c>
      <c r="E14" s="16">
        <v>0</v>
      </c>
      <c r="F14" s="16">
        <v>36</v>
      </c>
      <c r="G14" s="16">
        <v>0</v>
      </c>
      <c r="H14" s="16">
        <v>36</v>
      </c>
      <c r="I14" s="16">
        <f t="shared" si="0"/>
        <v>0</v>
      </c>
      <c r="J14" s="16">
        <v>1419</v>
      </c>
      <c r="K14" s="16">
        <v>12</v>
      </c>
      <c r="L14" s="16">
        <v>1752</v>
      </c>
      <c r="M14" s="16">
        <v>18</v>
      </c>
      <c r="N14" s="16">
        <v>4720</v>
      </c>
      <c r="O14" s="16">
        <v>18</v>
      </c>
      <c r="P14" s="16">
        <f t="shared" si="1"/>
        <v>296148</v>
      </c>
      <c r="Q14" s="16">
        <v>0</v>
      </c>
      <c r="R14" s="16">
        <v>0</v>
      </c>
      <c r="S14" s="16">
        <f t="shared" si="2"/>
        <v>0</v>
      </c>
      <c r="T14" s="16">
        <f t="shared" si="3"/>
        <v>296148</v>
      </c>
    </row>
    <row r="15" s="4" customFormat="1" ht="49" customHeight="1" spans="1:20">
      <c r="A15" s="15">
        <v>8</v>
      </c>
      <c r="B15" s="16" t="s">
        <v>24</v>
      </c>
      <c r="C15" s="16">
        <v>0</v>
      </c>
      <c r="D15" s="16">
        <v>24</v>
      </c>
      <c r="E15" s="16">
        <v>14</v>
      </c>
      <c r="F15" s="16">
        <v>36</v>
      </c>
      <c r="G15" s="16">
        <v>0</v>
      </c>
      <c r="H15" s="16">
        <v>36</v>
      </c>
      <c r="I15" s="16">
        <f t="shared" si="0"/>
        <v>840</v>
      </c>
      <c r="J15" s="16">
        <v>826</v>
      </c>
      <c r="K15" s="16">
        <v>12</v>
      </c>
      <c r="L15" s="16">
        <v>784</v>
      </c>
      <c r="M15" s="16">
        <v>18</v>
      </c>
      <c r="N15" s="16">
        <v>940</v>
      </c>
      <c r="O15" s="16">
        <v>18</v>
      </c>
      <c r="P15" s="16">
        <f t="shared" si="1"/>
        <v>78552</v>
      </c>
      <c r="Q15" s="16">
        <v>12859</v>
      </c>
      <c r="R15" s="16">
        <v>9</v>
      </c>
      <c r="S15" s="16">
        <f t="shared" si="2"/>
        <v>115731</v>
      </c>
      <c r="T15" s="16">
        <f t="shared" si="3"/>
        <v>195123</v>
      </c>
    </row>
    <row r="16" s="4" customFormat="1" ht="49" customHeight="1" spans="1:20">
      <c r="A16" s="15">
        <v>9</v>
      </c>
      <c r="B16" s="16" t="s">
        <v>25</v>
      </c>
      <c r="C16" s="16">
        <v>0</v>
      </c>
      <c r="D16" s="16">
        <v>24</v>
      </c>
      <c r="E16" s="16">
        <v>0</v>
      </c>
      <c r="F16" s="16">
        <v>36</v>
      </c>
      <c r="G16" s="16">
        <v>0</v>
      </c>
      <c r="H16" s="16">
        <v>36</v>
      </c>
      <c r="I16" s="16">
        <f t="shared" si="0"/>
        <v>0</v>
      </c>
      <c r="J16" s="16">
        <v>0</v>
      </c>
      <c r="K16" s="16">
        <v>12</v>
      </c>
      <c r="L16" s="16">
        <v>0</v>
      </c>
      <c r="M16" s="16">
        <v>18</v>
      </c>
      <c r="N16" s="16">
        <v>0</v>
      </c>
      <c r="O16" s="16">
        <v>18</v>
      </c>
      <c r="P16" s="16">
        <f t="shared" si="1"/>
        <v>0</v>
      </c>
      <c r="Q16" s="16">
        <v>15921</v>
      </c>
      <c r="R16" s="16">
        <v>9</v>
      </c>
      <c r="S16" s="16">
        <f t="shared" si="2"/>
        <v>143289</v>
      </c>
      <c r="T16" s="16">
        <f t="shared" si="3"/>
        <v>143289</v>
      </c>
    </row>
    <row r="17" s="4" customFormat="1" ht="49" customHeight="1" spans="1:20">
      <c r="A17" s="15">
        <v>10</v>
      </c>
      <c r="B17" s="16" t="s">
        <v>26</v>
      </c>
      <c r="C17" s="16">
        <v>0</v>
      </c>
      <c r="D17" s="16">
        <v>24</v>
      </c>
      <c r="E17" s="16">
        <v>0</v>
      </c>
      <c r="F17" s="16">
        <v>36</v>
      </c>
      <c r="G17" s="16">
        <v>0</v>
      </c>
      <c r="H17" s="16">
        <v>36</v>
      </c>
      <c r="I17" s="16">
        <f t="shared" si="0"/>
        <v>0</v>
      </c>
      <c r="J17" s="16">
        <v>388</v>
      </c>
      <c r="K17" s="16">
        <v>12</v>
      </c>
      <c r="L17" s="16">
        <v>2700</v>
      </c>
      <c r="M17" s="16">
        <v>18</v>
      </c>
      <c r="N17" s="16">
        <v>312</v>
      </c>
      <c r="O17" s="16">
        <v>18</v>
      </c>
      <c r="P17" s="16">
        <f t="shared" si="1"/>
        <v>100632</v>
      </c>
      <c r="Q17" s="16">
        <v>0</v>
      </c>
      <c r="R17" s="16">
        <v>0</v>
      </c>
      <c r="S17" s="16">
        <f t="shared" si="2"/>
        <v>0</v>
      </c>
      <c r="T17" s="16">
        <f t="shared" si="3"/>
        <v>100632</v>
      </c>
    </row>
    <row r="18" s="4" customFormat="1" ht="49" customHeight="1" spans="1:20">
      <c r="A18" s="15">
        <v>11</v>
      </c>
      <c r="B18" s="16" t="s">
        <v>27</v>
      </c>
      <c r="C18" s="16">
        <v>54</v>
      </c>
      <c r="D18" s="16">
        <v>24</v>
      </c>
      <c r="E18" s="16">
        <v>47</v>
      </c>
      <c r="F18" s="16">
        <v>36</v>
      </c>
      <c r="G18" s="16">
        <v>168</v>
      </c>
      <c r="H18" s="16">
        <v>36</v>
      </c>
      <c r="I18" s="16">
        <f t="shared" si="0"/>
        <v>20244</v>
      </c>
      <c r="J18" s="16">
        <v>4923</v>
      </c>
      <c r="K18" s="16">
        <v>12</v>
      </c>
      <c r="L18" s="16">
        <v>902</v>
      </c>
      <c r="M18" s="16">
        <v>18</v>
      </c>
      <c r="N18" s="16">
        <v>2</v>
      </c>
      <c r="O18" s="16">
        <v>18</v>
      </c>
      <c r="P18" s="16">
        <f t="shared" si="1"/>
        <v>86232</v>
      </c>
      <c r="Q18" s="16">
        <v>0</v>
      </c>
      <c r="R18" s="16">
        <v>0</v>
      </c>
      <c r="S18" s="16">
        <f t="shared" si="2"/>
        <v>0</v>
      </c>
      <c r="T18" s="16">
        <f t="shared" si="3"/>
        <v>106476</v>
      </c>
    </row>
    <row r="19" s="4" customFormat="1" ht="49" customHeight="1" spans="1:20">
      <c r="A19" s="15">
        <v>12</v>
      </c>
      <c r="B19" s="16" t="s">
        <v>28</v>
      </c>
      <c r="C19" s="16">
        <v>0</v>
      </c>
      <c r="D19" s="16">
        <v>24</v>
      </c>
      <c r="E19" s="16">
        <v>0</v>
      </c>
      <c r="F19" s="16">
        <v>36</v>
      </c>
      <c r="G19" s="16">
        <v>0</v>
      </c>
      <c r="H19" s="16">
        <v>36</v>
      </c>
      <c r="I19" s="16">
        <f t="shared" si="0"/>
        <v>0</v>
      </c>
      <c r="J19" s="16">
        <v>0</v>
      </c>
      <c r="K19" s="16">
        <v>12</v>
      </c>
      <c r="L19" s="16">
        <v>0</v>
      </c>
      <c r="M19" s="16">
        <v>18</v>
      </c>
      <c r="N19" s="16">
        <v>0</v>
      </c>
      <c r="O19" s="16">
        <v>18</v>
      </c>
      <c r="P19" s="16">
        <f t="shared" si="1"/>
        <v>0</v>
      </c>
      <c r="Q19" s="16">
        <v>86743</v>
      </c>
      <c r="R19" s="16">
        <v>9</v>
      </c>
      <c r="S19" s="16">
        <f t="shared" si="2"/>
        <v>780687</v>
      </c>
      <c r="T19" s="16">
        <f t="shared" si="3"/>
        <v>780687</v>
      </c>
    </row>
    <row r="20" s="4" customFormat="1" ht="49" customHeight="1" spans="1:20">
      <c r="A20" s="15">
        <v>13</v>
      </c>
      <c r="B20" s="16" t="s">
        <v>29</v>
      </c>
      <c r="C20" s="16">
        <v>0</v>
      </c>
      <c r="D20" s="16">
        <v>24</v>
      </c>
      <c r="E20" s="16">
        <v>0</v>
      </c>
      <c r="F20" s="16">
        <v>36</v>
      </c>
      <c r="G20" s="16">
        <v>0</v>
      </c>
      <c r="H20" s="16">
        <v>36</v>
      </c>
      <c r="I20" s="16">
        <f t="shared" si="0"/>
        <v>0</v>
      </c>
      <c r="J20" s="16">
        <v>4253</v>
      </c>
      <c r="K20" s="16">
        <v>12</v>
      </c>
      <c r="L20" s="16">
        <v>707</v>
      </c>
      <c r="M20" s="16">
        <v>18</v>
      </c>
      <c r="N20" s="16">
        <v>859</v>
      </c>
      <c r="O20" s="16">
        <v>18</v>
      </c>
      <c r="P20" s="16">
        <f t="shared" si="1"/>
        <v>113478</v>
      </c>
      <c r="Q20" s="16">
        <v>0</v>
      </c>
      <c r="R20" s="16">
        <v>0</v>
      </c>
      <c r="S20" s="16">
        <f t="shared" si="2"/>
        <v>0</v>
      </c>
      <c r="T20" s="16">
        <f t="shared" si="3"/>
        <v>113478</v>
      </c>
    </row>
    <row r="21" s="4" customFormat="1" ht="49" customHeight="1" spans="1:20">
      <c r="A21" s="15">
        <v>14</v>
      </c>
      <c r="B21" s="16" t="s">
        <v>30</v>
      </c>
      <c r="C21" s="16">
        <v>0</v>
      </c>
      <c r="D21" s="16">
        <v>24</v>
      </c>
      <c r="E21" s="16">
        <v>0</v>
      </c>
      <c r="F21" s="16">
        <v>36</v>
      </c>
      <c r="G21" s="16">
        <v>0</v>
      </c>
      <c r="H21" s="16">
        <v>36</v>
      </c>
      <c r="I21" s="16">
        <f t="shared" si="0"/>
        <v>0</v>
      </c>
      <c r="J21" s="16">
        <v>9408</v>
      </c>
      <c r="K21" s="16">
        <v>12</v>
      </c>
      <c r="L21" s="16">
        <v>929</v>
      </c>
      <c r="M21" s="16">
        <v>18</v>
      </c>
      <c r="N21" s="16">
        <v>122</v>
      </c>
      <c r="O21" s="16">
        <v>18</v>
      </c>
      <c r="P21" s="16">
        <f t="shared" si="1"/>
        <v>146622</v>
      </c>
      <c r="Q21" s="16">
        <v>6012</v>
      </c>
      <c r="R21" s="16">
        <v>9</v>
      </c>
      <c r="S21" s="16">
        <f t="shared" si="2"/>
        <v>54108</v>
      </c>
      <c r="T21" s="16">
        <f t="shared" si="3"/>
        <v>200730</v>
      </c>
    </row>
    <row r="22" s="4" customFormat="1" ht="49" customHeight="1" spans="1:20">
      <c r="A22" s="15">
        <v>15</v>
      </c>
      <c r="B22" s="16" t="s">
        <v>31</v>
      </c>
      <c r="C22" s="16">
        <v>0</v>
      </c>
      <c r="D22" s="16">
        <v>24</v>
      </c>
      <c r="E22" s="16">
        <v>0</v>
      </c>
      <c r="F22" s="16">
        <v>36</v>
      </c>
      <c r="G22" s="16">
        <v>0</v>
      </c>
      <c r="H22" s="16">
        <v>36</v>
      </c>
      <c r="I22" s="16">
        <f t="shared" si="0"/>
        <v>0</v>
      </c>
      <c r="J22" s="16">
        <v>1218</v>
      </c>
      <c r="K22" s="16">
        <v>12</v>
      </c>
      <c r="L22" s="16">
        <v>83</v>
      </c>
      <c r="M22" s="16">
        <v>18</v>
      </c>
      <c r="N22" s="16">
        <v>31</v>
      </c>
      <c r="O22" s="16">
        <v>18</v>
      </c>
      <c r="P22" s="16">
        <f t="shared" si="1"/>
        <v>18594</v>
      </c>
      <c r="Q22" s="16">
        <v>12854</v>
      </c>
      <c r="R22" s="16">
        <v>9</v>
      </c>
      <c r="S22" s="16">
        <f t="shared" si="2"/>
        <v>115686</v>
      </c>
      <c r="T22" s="16">
        <f t="shared" si="3"/>
        <v>134280</v>
      </c>
    </row>
    <row r="23" s="4" customFormat="1" ht="49" customHeight="1" spans="1:20">
      <c r="A23" s="15">
        <v>16</v>
      </c>
      <c r="B23" s="16" t="s">
        <v>32</v>
      </c>
      <c r="C23" s="16">
        <v>0</v>
      </c>
      <c r="D23" s="16">
        <v>24</v>
      </c>
      <c r="E23" s="16">
        <v>0</v>
      </c>
      <c r="F23" s="16">
        <v>36</v>
      </c>
      <c r="G23" s="16">
        <v>15</v>
      </c>
      <c r="H23" s="16">
        <v>36</v>
      </c>
      <c r="I23" s="16">
        <f t="shared" si="0"/>
        <v>1440</v>
      </c>
      <c r="J23" s="16">
        <v>941</v>
      </c>
      <c r="K23" s="16">
        <v>12</v>
      </c>
      <c r="L23" s="16">
        <v>521</v>
      </c>
      <c r="M23" s="16">
        <v>18</v>
      </c>
      <c r="N23" s="16">
        <v>977</v>
      </c>
      <c r="O23" s="16">
        <v>18</v>
      </c>
      <c r="P23" s="16">
        <f t="shared" si="1"/>
        <v>73818</v>
      </c>
      <c r="Q23" s="16">
        <v>0</v>
      </c>
      <c r="R23" s="16">
        <v>0</v>
      </c>
      <c r="S23" s="16">
        <f t="shared" si="2"/>
        <v>0</v>
      </c>
      <c r="T23" s="16">
        <f t="shared" si="3"/>
        <v>75258</v>
      </c>
    </row>
    <row r="24" s="4" customFormat="1" ht="49" customHeight="1" spans="1:20">
      <c r="A24" s="15">
        <v>17</v>
      </c>
      <c r="B24" s="16" t="s">
        <v>33</v>
      </c>
      <c r="C24" s="16">
        <v>0</v>
      </c>
      <c r="D24" s="16">
        <v>24</v>
      </c>
      <c r="E24" s="16">
        <v>0</v>
      </c>
      <c r="F24" s="16">
        <v>36</v>
      </c>
      <c r="G24" s="16">
        <v>0</v>
      </c>
      <c r="H24" s="16">
        <v>36</v>
      </c>
      <c r="I24" s="16">
        <f t="shared" si="0"/>
        <v>0</v>
      </c>
      <c r="J24" s="16">
        <v>705</v>
      </c>
      <c r="K24" s="16">
        <v>12</v>
      </c>
      <c r="L24" s="16">
        <v>872</v>
      </c>
      <c r="M24" s="16">
        <v>18</v>
      </c>
      <c r="N24" s="16">
        <v>2218</v>
      </c>
      <c r="O24" s="16">
        <v>18</v>
      </c>
      <c r="P24" s="16">
        <f t="shared" si="1"/>
        <v>141084</v>
      </c>
      <c r="Q24" s="16">
        <v>0</v>
      </c>
      <c r="R24" s="16">
        <v>0</v>
      </c>
      <c r="S24" s="16">
        <f t="shared" si="2"/>
        <v>0</v>
      </c>
      <c r="T24" s="16">
        <f t="shared" si="3"/>
        <v>141084</v>
      </c>
    </row>
    <row r="25" s="4" customFormat="1" ht="49" customHeight="1" spans="1:20">
      <c r="A25" s="15">
        <v>18</v>
      </c>
      <c r="B25" s="16" t="s">
        <v>34</v>
      </c>
      <c r="C25" s="16">
        <v>0</v>
      </c>
      <c r="D25" s="16">
        <v>24</v>
      </c>
      <c r="E25" s="16">
        <v>0</v>
      </c>
      <c r="F25" s="16">
        <v>36</v>
      </c>
      <c r="G25" s="16">
        <v>0</v>
      </c>
      <c r="H25" s="16">
        <v>36</v>
      </c>
      <c r="I25" s="16">
        <f t="shared" si="0"/>
        <v>0</v>
      </c>
      <c r="J25" s="16">
        <v>0</v>
      </c>
      <c r="K25" s="16">
        <v>12</v>
      </c>
      <c r="L25" s="16">
        <v>0</v>
      </c>
      <c r="M25" s="16">
        <v>18</v>
      </c>
      <c r="N25" s="16">
        <v>0</v>
      </c>
      <c r="O25" s="16">
        <v>18</v>
      </c>
      <c r="P25" s="16">
        <f t="shared" si="1"/>
        <v>0</v>
      </c>
      <c r="Q25" s="16">
        <v>9128</v>
      </c>
      <c r="R25" s="16">
        <v>9</v>
      </c>
      <c r="S25" s="16">
        <f t="shared" si="2"/>
        <v>82152</v>
      </c>
      <c r="T25" s="16">
        <f t="shared" si="3"/>
        <v>82152</v>
      </c>
    </row>
    <row r="26" s="4" customFormat="1" ht="49" customHeight="1" spans="1:20">
      <c r="A26" s="15">
        <v>19</v>
      </c>
      <c r="B26" s="16" t="s">
        <v>35</v>
      </c>
      <c r="C26" s="16">
        <v>33</v>
      </c>
      <c r="D26" s="16">
        <v>24</v>
      </c>
      <c r="E26" s="16">
        <v>24</v>
      </c>
      <c r="F26" s="16">
        <v>36</v>
      </c>
      <c r="G26" s="16">
        <v>142</v>
      </c>
      <c r="H26" s="16">
        <v>36</v>
      </c>
      <c r="I26" s="16">
        <f t="shared" si="0"/>
        <v>15864</v>
      </c>
      <c r="J26" s="16">
        <v>669</v>
      </c>
      <c r="K26" s="16">
        <v>12</v>
      </c>
      <c r="L26" s="16">
        <v>975</v>
      </c>
      <c r="M26" s="16">
        <v>18</v>
      </c>
      <c r="N26" s="16">
        <v>1520</v>
      </c>
      <c r="O26" s="16">
        <v>18</v>
      </c>
      <c r="P26" s="16">
        <f t="shared" si="1"/>
        <v>110238</v>
      </c>
      <c r="Q26" s="16">
        <v>0</v>
      </c>
      <c r="R26" s="16">
        <v>0</v>
      </c>
      <c r="S26" s="16">
        <f t="shared" si="2"/>
        <v>0</v>
      </c>
      <c r="T26" s="16">
        <f t="shared" si="3"/>
        <v>126102</v>
      </c>
    </row>
    <row r="27" s="4" customFormat="1" ht="49" customHeight="1" spans="1:20">
      <c r="A27" s="15">
        <v>20</v>
      </c>
      <c r="B27" s="16" t="s">
        <v>36</v>
      </c>
      <c r="C27" s="16">
        <v>0</v>
      </c>
      <c r="D27" s="16">
        <v>24</v>
      </c>
      <c r="E27" s="16">
        <v>0</v>
      </c>
      <c r="F27" s="16">
        <v>36</v>
      </c>
      <c r="G27" s="16">
        <v>0</v>
      </c>
      <c r="H27" s="16">
        <v>36</v>
      </c>
      <c r="I27" s="16">
        <f t="shared" si="0"/>
        <v>0</v>
      </c>
      <c r="J27" s="16">
        <v>275</v>
      </c>
      <c r="K27" s="16">
        <v>12</v>
      </c>
      <c r="L27" s="16">
        <v>0</v>
      </c>
      <c r="M27" s="16">
        <v>18</v>
      </c>
      <c r="N27" s="16">
        <v>726</v>
      </c>
      <c r="O27" s="16">
        <v>18</v>
      </c>
      <c r="P27" s="16">
        <f t="shared" si="1"/>
        <v>38148</v>
      </c>
      <c r="Q27" s="16">
        <v>30283</v>
      </c>
      <c r="R27" s="16">
        <v>9</v>
      </c>
      <c r="S27" s="16">
        <f t="shared" si="2"/>
        <v>272547</v>
      </c>
      <c r="T27" s="16">
        <f t="shared" si="3"/>
        <v>310695</v>
      </c>
    </row>
    <row r="28" s="4" customFormat="1" ht="49" customHeight="1" spans="1:20">
      <c r="A28" s="15">
        <v>21</v>
      </c>
      <c r="B28" s="16" t="s">
        <v>37</v>
      </c>
      <c r="C28" s="16">
        <v>0</v>
      </c>
      <c r="D28" s="16">
        <v>24</v>
      </c>
      <c r="E28" s="16">
        <v>0</v>
      </c>
      <c r="F28" s="16">
        <v>36</v>
      </c>
      <c r="G28" s="16">
        <v>0</v>
      </c>
      <c r="H28" s="16">
        <v>36</v>
      </c>
      <c r="I28" s="16">
        <f t="shared" si="0"/>
        <v>0</v>
      </c>
      <c r="J28" s="16">
        <v>1225</v>
      </c>
      <c r="K28" s="16">
        <v>12</v>
      </c>
      <c r="L28" s="16">
        <v>166</v>
      </c>
      <c r="M28" s="16">
        <v>18</v>
      </c>
      <c r="N28" s="16">
        <v>0</v>
      </c>
      <c r="O28" s="16">
        <v>18</v>
      </c>
      <c r="P28" s="16">
        <f t="shared" si="1"/>
        <v>19680</v>
      </c>
      <c r="Q28" s="16">
        <v>5669</v>
      </c>
      <c r="R28" s="16">
        <v>9</v>
      </c>
      <c r="S28" s="16">
        <f t="shared" si="2"/>
        <v>51021</v>
      </c>
      <c r="T28" s="16">
        <f t="shared" si="3"/>
        <v>70701</v>
      </c>
    </row>
    <row r="29" s="4" customFormat="1" ht="49" customHeight="1" spans="1:20">
      <c r="A29" s="15">
        <v>22</v>
      </c>
      <c r="B29" s="16" t="s">
        <v>38</v>
      </c>
      <c r="C29" s="16">
        <v>0</v>
      </c>
      <c r="D29" s="16">
        <v>24</v>
      </c>
      <c r="E29" s="16">
        <v>0</v>
      </c>
      <c r="F29" s="16">
        <v>36</v>
      </c>
      <c r="G29" s="16">
        <v>0</v>
      </c>
      <c r="H29" s="16">
        <v>36</v>
      </c>
      <c r="I29" s="16">
        <f t="shared" si="0"/>
        <v>0</v>
      </c>
      <c r="J29" s="16">
        <v>45</v>
      </c>
      <c r="K29" s="16">
        <v>12</v>
      </c>
      <c r="L29" s="16">
        <v>6</v>
      </c>
      <c r="M29" s="16">
        <v>18</v>
      </c>
      <c r="N29" s="16">
        <v>1412</v>
      </c>
      <c r="O29" s="16">
        <v>18</v>
      </c>
      <c r="P29" s="16">
        <f t="shared" si="1"/>
        <v>68496</v>
      </c>
      <c r="Q29" s="16">
        <v>3663</v>
      </c>
      <c r="R29" s="16">
        <v>9</v>
      </c>
      <c r="S29" s="16">
        <f t="shared" si="2"/>
        <v>32967</v>
      </c>
      <c r="T29" s="16">
        <f t="shared" si="3"/>
        <v>101463</v>
      </c>
    </row>
    <row r="30" s="4" customFormat="1" ht="49" customHeight="1" spans="1:20">
      <c r="A30" s="15">
        <v>23</v>
      </c>
      <c r="B30" s="16" t="s">
        <v>39</v>
      </c>
      <c r="C30" s="16">
        <v>211</v>
      </c>
      <c r="D30" s="16">
        <v>24</v>
      </c>
      <c r="E30" s="16">
        <v>151</v>
      </c>
      <c r="F30" s="16">
        <v>36</v>
      </c>
      <c r="G30" s="16">
        <v>993</v>
      </c>
      <c r="H30" s="16">
        <v>36</v>
      </c>
      <c r="I30" s="16">
        <f t="shared" si="0"/>
        <v>109452</v>
      </c>
      <c r="J30" s="16">
        <v>0</v>
      </c>
      <c r="K30" s="16">
        <v>12</v>
      </c>
      <c r="L30" s="16">
        <v>0</v>
      </c>
      <c r="M30" s="16">
        <v>18</v>
      </c>
      <c r="N30" s="16">
        <v>0</v>
      </c>
      <c r="O30" s="16">
        <v>18</v>
      </c>
      <c r="P30" s="16">
        <f t="shared" si="1"/>
        <v>0</v>
      </c>
      <c r="Q30" s="16">
        <v>0</v>
      </c>
      <c r="R30" s="16">
        <v>0</v>
      </c>
      <c r="S30" s="16">
        <f t="shared" si="2"/>
        <v>0</v>
      </c>
      <c r="T30" s="16">
        <f t="shared" si="3"/>
        <v>109452</v>
      </c>
    </row>
    <row r="31" s="4" customFormat="1" ht="49" customHeight="1" spans="1:20">
      <c r="A31" s="15">
        <v>24</v>
      </c>
      <c r="B31" s="16" t="s">
        <v>40</v>
      </c>
      <c r="C31" s="16">
        <v>448</v>
      </c>
      <c r="D31" s="16">
        <v>24</v>
      </c>
      <c r="E31" s="16">
        <v>329</v>
      </c>
      <c r="F31" s="16">
        <v>36</v>
      </c>
      <c r="G31" s="16">
        <v>125</v>
      </c>
      <c r="H31" s="16">
        <v>36</v>
      </c>
      <c r="I31" s="16">
        <f t="shared" si="0"/>
        <v>42492</v>
      </c>
      <c r="J31" s="16">
        <v>0</v>
      </c>
      <c r="K31" s="16">
        <v>12</v>
      </c>
      <c r="L31" s="16">
        <v>0</v>
      </c>
      <c r="M31" s="16">
        <v>18</v>
      </c>
      <c r="N31" s="16">
        <v>0</v>
      </c>
      <c r="O31" s="16">
        <v>18</v>
      </c>
      <c r="P31" s="16">
        <f t="shared" si="1"/>
        <v>0</v>
      </c>
      <c r="Q31" s="16">
        <v>0</v>
      </c>
      <c r="R31" s="16">
        <v>0</v>
      </c>
      <c r="S31" s="16">
        <f t="shared" si="2"/>
        <v>0</v>
      </c>
      <c r="T31" s="16">
        <f t="shared" si="3"/>
        <v>42492</v>
      </c>
    </row>
    <row r="32" s="4" customFormat="1" ht="49" customHeight="1" spans="1:20">
      <c r="A32" s="15">
        <v>25</v>
      </c>
      <c r="B32" s="16" t="s">
        <v>41</v>
      </c>
      <c r="C32" s="16">
        <v>304</v>
      </c>
      <c r="D32" s="16">
        <v>24</v>
      </c>
      <c r="E32" s="16">
        <v>257</v>
      </c>
      <c r="F32" s="16">
        <v>36</v>
      </c>
      <c r="G32" s="16">
        <v>413</v>
      </c>
      <c r="H32" s="16">
        <v>36</v>
      </c>
      <c r="I32" s="16">
        <f t="shared" si="0"/>
        <v>62364</v>
      </c>
      <c r="J32" s="16">
        <v>2186</v>
      </c>
      <c r="K32" s="16">
        <v>12</v>
      </c>
      <c r="L32" s="16">
        <v>197</v>
      </c>
      <c r="M32" s="16">
        <v>18</v>
      </c>
      <c r="N32" s="16">
        <v>0</v>
      </c>
      <c r="O32" s="16">
        <v>18</v>
      </c>
      <c r="P32" s="16">
        <f t="shared" si="1"/>
        <v>32142</v>
      </c>
      <c r="Q32" s="16">
        <v>0</v>
      </c>
      <c r="R32" s="16">
        <v>0</v>
      </c>
      <c r="S32" s="16">
        <f t="shared" si="2"/>
        <v>0</v>
      </c>
      <c r="T32" s="16">
        <f t="shared" si="3"/>
        <v>94506</v>
      </c>
    </row>
    <row r="33" s="4" customFormat="1" ht="49" customHeight="1" spans="1:20">
      <c r="A33" s="15">
        <v>26</v>
      </c>
      <c r="B33" s="16" t="s">
        <v>42</v>
      </c>
      <c r="C33" s="16">
        <v>0</v>
      </c>
      <c r="D33" s="16">
        <v>24</v>
      </c>
      <c r="E33" s="16">
        <v>0</v>
      </c>
      <c r="F33" s="16">
        <v>36</v>
      </c>
      <c r="G33" s="16">
        <v>0</v>
      </c>
      <c r="H33" s="16">
        <v>36</v>
      </c>
      <c r="I33" s="16">
        <f t="shared" si="0"/>
        <v>0</v>
      </c>
      <c r="J33" s="16">
        <v>2793</v>
      </c>
      <c r="K33" s="16">
        <v>12</v>
      </c>
      <c r="L33" s="16">
        <v>634</v>
      </c>
      <c r="M33" s="16">
        <v>18</v>
      </c>
      <c r="N33" s="16">
        <v>284</v>
      </c>
      <c r="O33" s="16">
        <v>18</v>
      </c>
      <c r="P33" s="16">
        <f t="shared" si="1"/>
        <v>66168</v>
      </c>
      <c r="Q33" s="16">
        <v>0</v>
      </c>
      <c r="R33" s="16">
        <v>0</v>
      </c>
      <c r="S33" s="16">
        <f t="shared" si="2"/>
        <v>0</v>
      </c>
      <c r="T33" s="16">
        <f t="shared" si="3"/>
        <v>66168</v>
      </c>
    </row>
    <row r="34" s="4" customFormat="1" ht="49" customHeight="1" spans="1:20">
      <c r="A34" s="15">
        <v>27</v>
      </c>
      <c r="B34" s="16" t="s">
        <v>43</v>
      </c>
      <c r="C34" s="16">
        <v>251</v>
      </c>
      <c r="D34" s="16">
        <v>24</v>
      </c>
      <c r="E34" s="16">
        <v>144</v>
      </c>
      <c r="F34" s="16">
        <v>36</v>
      </c>
      <c r="G34" s="16">
        <v>221</v>
      </c>
      <c r="H34" s="16">
        <v>36</v>
      </c>
      <c r="I34" s="16">
        <f t="shared" si="0"/>
        <v>35880</v>
      </c>
      <c r="J34" s="16">
        <v>0</v>
      </c>
      <c r="K34" s="16">
        <v>12</v>
      </c>
      <c r="L34" s="16">
        <v>0</v>
      </c>
      <c r="M34" s="16">
        <v>18</v>
      </c>
      <c r="N34" s="16">
        <v>0</v>
      </c>
      <c r="O34" s="16">
        <v>18</v>
      </c>
      <c r="P34" s="16">
        <f t="shared" si="1"/>
        <v>0</v>
      </c>
      <c r="Q34" s="16">
        <v>0</v>
      </c>
      <c r="R34" s="16">
        <v>0</v>
      </c>
      <c r="S34" s="16">
        <f t="shared" si="2"/>
        <v>0</v>
      </c>
      <c r="T34" s="16">
        <f t="shared" si="3"/>
        <v>35880</v>
      </c>
    </row>
    <row r="35" s="4" customFormat="1" ht="49" customHeight="1" spans="1:20">
      <c r="A35" s="15">
        <v>28</v>
      </c>
      <c r="B35" s="16" t="s">
        <v>44</v>
      </c>
      <c r="C35" s="16">
        <v>29</v>
      </c>
      <c r="D35" s="16">
        <v>24</v>
      </c>
      <c r="E35" s="16">
        <v>327</v>
      </c>
      <c r="F35" s="16">
        <v>36</v>
      </c>
      <c r="G35" s="16">
        <v>431</v>
      </c>
      <c r="H35" s="16">
        <v>36</v>
      </c>
      <c r="I35" s="16">
        <f t="shared" si="0"/>
        <v>61692</v>
      </c>
      <c r="J35" s="16">
        <v>0</v>
      </c>
      <c r="K35" s="16">
        <v>12</v>
      </c>
      <c r="L35" s="16">
        <v>0</v>
      </c>
      <c r="M35" s="16">
        <v>18</v>
      </c>
      <c r="N35" s="16">
        <v>0</v>
      </c>
      <c r="O35" s="16">
        <v>18</v>
      </c>
      <c r="P35" s="16">
        <f t="shared" si="1"/>
        <v>0</v>
      </c>
      <c r="Q35" s="16">
        <v>0</v>
      </c>
      <c r="R35" s="16">
        <v>0</v>
      </c>
      <c r="S35" s="16">
        <f t="shared" si="2"/>
        <v>0</v>
      </c>
      <c r="T35" s="16">
        <f t="shared" si="3"/>
        <v>61692</v>
      </c>
    </row>
    <row r="36" s="4" customFormat="1" ht="49" customHeight="1" spans="1:20">
      <c r="A36" s="15">
        <v>29</v>
      </c>
      <c r="B36" s="16" t="s">
        <v>45</v>
      </c>
      <c r="C36" s="16">
        <v>11</v>
      </c>
      <c r="D36" s="16">
        <v>24</v>
      </c>
      <c r="E36" s="16">
        <v>628</v>
      </c>
      <c r="F36" s="16">
        <v>36</v>
      </c>
      <c r="G36" s="16">
        <v>17</v>
      </c>
      <c r="H36" s="16">
        <v>36</v>
      </c>
      <c r="I36" s="16">
        <f t="shared" si="0"/>
        <v>39576</v>
      </c>
      <c r="J36" s="16">
        <v>0</v>
      </c>
      <c r="K36" s="16">
        <v>12</v>
      </c>
      <c r="L36" s="16">
        <v>0</v>
      </c>
      <c r="M36" s="16">
        <v>18</v>
      </c>
      <c r="N36" s="16">
        <v>0</v>
      </c>
      <c r="O36" s="16">
        <v>18</v>
      </c>
      <c r="P36" s="16">
        <f t="shared" si="1"/>
        <v>0</v>
      </c>
      <c r="Q36" s="16">
        <v>0</v>
      </c>
      <c r="R36" s="16">
        <v>0</v>
      </c>
      <c r="S36" s="16">
        <f t="shared" si="2"/>
        <v>0</v>
      </c>
      <c r="T36" s="16">
        <f t="shared" si="3"/>
        <v>39576</v>
      </c>
    </row>
    <row r="37" s="4" customFormat="1" ht="49" customHeight="1" spans="1:20">
      <c r="A37" s="15">
        <v>30</v>
      </c>
      <c r="B37" s="16" t="s">
        <v>46</v>
      </c>
      <c r="C37" s="16">
        <v>0</v>
      </c>
      <c r="D37" s="16">
        <v>24</v>
      </c>
      <c r="E37" s="16">
        <v>0</v>
      </c>
      <c r="F37" s="16">
        <v>36</v>
      </c>
      <c r="G37" s="16">
        <v>0</v>
      </c>
      <c r="H37" s="16">
        <v>36</v>
      </c>
      <c r="I37" s="16">
        <f t="shared" si="0"/>
        <v>0</v>
      </c>
      <c r="J37" s="16">
        <v>0</v>
      </c>
      <c r="K37" s="16">
        <v>12</v>
      </c>
      <c r="L37" s="16">
        <v>0</v>
      </c>
      <c r="M37" s="16">
        <v>18</v>
      </c>
      <c r="N37" s="16">
        <v>2346</v>
      </c>
      <c r="O37" s="16">
        <v>18</v>
      </c>
      <c r="P37" s="16">
        <f t="shared" si="1"/>
        <v>112608</v>
      </c>
      <c r="Q37" s="16">
        <v>0</v>
      </c>
      <c r="R37" s="16">
        <v>0</v>
      </c>
      <c r="S37" s="16">
        <f t="shared" si="2"/>
        <v>0</v>
      </c>
      <c r="T37" s="16">
        <f t="shared" si="3"/>
        <v>112608</v>
      </c>
    </row>
    <row r="38" s="4" customFormat="1" ht="49" customHeight="1" spans="1:20">
      <c r="A38" s="15">
        <v>31</v>
      </c>
      <c r="B38" s="16" t="s">
        <v>47</v>
      </c>
      <c r="C38" s="16">
        <v>0</v>
      </c>
      <c r="D38" s="16">
        <v>24</v>
      </c>
      <c r="E38" s="16">
        <v>0</v>
      </c>
      <c r="F38" s="16">
        <v>36</v>
      </c>
      <c r="G38" s="16">
        <v>0</v>
      </c>
      <c r="H38" s="16">
        <v>36</v>
      </c>
      <c r="I38" s="16">
        <f t="shared" si="0"/>
        <v>0</v>
      </c>
      <c r="J38" s="16">
        <v>0</v>
      </c>
      <c r="K38" s="16">
        <v>12</v>
      </c>
      <c r="L38" s="16">
        <v>0</v>
      </c>
      <c r="M38" s="16">
        <v>18</v>
      </c>
      <c r="N38" s="16">
        <v>0</v>
      </c>
      <c r="O38" s="16">
        <v>18</v>
      </c>
      <c r="P38" s="16">
        <f t="shared" si="1"/>
        <v>0</v>
      </c>
      <c r="Q38" s="16">
        <v>4465</v>
      </c>
      <c r="R38" s="16">
        <v>9</v>
      </c>
      <c r="S38" s="16">
        <f t="shared" si="2"/>
        <v>40185</v>
      </c>
      <c r="T38" s="16">
        <f t="shared" si="3"/>
        <v>40185</v>
      </c>
    </row>
    <row r="39" s="4" customFormat="1" ht="49" customHeight="1" spans="1:20">
      <c r="A39" s="15">
        <v>32</v>
      </c>
      <c r="B39" s="16" t="s">
        <v>48</v>
      </c>
      <c r="C39" s="16">
        <v>0</v>
      </c>
      <c r="D39" s="16">
        <v>24</v>
      </c>
      <c r="E39" s="16">
        <v>0</v>
      </c>
      <c r="F39" s="16">
        <v>36</v>
      </c>
      <c r="G39" s="16">
        <v>0</v>
      </c>
      <c r="H39" s="16">
        <v>36</v>
      </c>
      <c r="I39" s="16">
        <f t="shared" si="0"/>
        <v>0</v>
      </c>
      <c r="J39" s="16">
        <v>1200</v>
      </c>
      <c r="K39" s="16">
        <v>12</v>
      </c>
      <c r="L39" s="16">
        <v>119</v>
      </c>
      <c r="M39" s="16">
        <v>18</v>
      </c>
      <c r="N39" s="16">
        <v>0</v>
      </c>
      <c r="O39" s="16">
        <v>18</v>
      </c>
      <c r="P39" s="16">
        <f t="shared" si="1"/>
        <v>17970</v>
      </c>
      <c r="Q39" s="16">
        <v>0</v>
      </c>
      <c r="R39" s="16">
        <v>0</v>
      </c>
      <c r="S39" s="16">
        <f t="shared" si="2"/>
        <v>0</v>
      </c>
      <c r="T39" s="16">
        <f t="shared" si="3"/>
        <v>17970</v>
      </c>
    </row>
    <row r="40" s="4" customFormat="1" ht="49" customHeight="1" spans="1:20">
      <c r="A40" s="15">
        <v>33</v>
      </c>
      <c r="B40" s="16" t="s">
        <v>49</v>
      </c>
      <c r="C40" s="16">
        <v>0</v>
      </c>
      <c r="D40" s="16">
        <v>24</v>
      </c>
      <c r="E40" s="16">
        <v>0</v>
      </c>
      <c r="F40" s="16">
        <v>36</v>
      </c>
      <c r="G40" s="16">
        <v>0</v>
      </c>
      <c r="H40" s="16">
        <v>36</v>
      </c>
      <c r="I40" s="16">
        <f t="shared" si="0"/>
        <v>0</v>
      </c>
      <c r="J40" s="16">
        <v>2608</v>
      </c>
      <c r="K40" s="16">
        <v>12</v>
      </c>
      <c r="L40" s="16">
        <v>0</v>
      </c>
      <c r="M40" s="16">
        <v>18</v>
      </c>
      <c r="N40" s="16">
        <v>0</v>
      </c>
      <c r="O40" s="16">
        <v>18</v>
      </c>
      <c r="P40" s="16">
        <f t="shared" si="1"/>
        <v>31296</v>
      </c>
      <c r="Q40" s="16">
        <v>0</v>
      </c>
      <c r="R40" s="16">
        <v>0</v>
      </c>
      <c r="S40" s="16">
        <f t="shared" si="2"/>
        <v>0</v>
      </c>
      <c r="T40" s="16">
        <f t="shared" si="3"/>
        <v>31296</v>
      </c>
    </row>
    <row r="41" s="4" customFormat="1" ht="49" customHeight="1" spans="1:20">
      <c r="A41" s="15">
        <v>34</v>
      </c>
      <c r="B41" s="16" t="s">
        <v>50</v>
      </c>
      <c r="C41" s="16">
        <v>0</v>
      </c>
      <c r="D41" s="16">
        <v>24</v>
      </c>
      <c r="E41" s="16">
        <v>0</v>
      </c>
      <c r="F41" s="16">
        <v>36</v>
      </c>
      <c r="G41" s="16">
        <v>0</v>
      </c>
      <c r="H41" s="16">
        <v>36</v>
      </c>
      <c r="I41" s="16">
        <f t="shared" si="0"/>
        <v>0</v>
      </c>
      <c r="J41" s="16">
        <v>673</v>
      </c>
      <c r="K41" s="16">
        <v>12</v>
      </c>
      <c r="L41" s="16">
        <v>113</v>
      </c>
      <c r="M41" s="16">
        <v>18</v>
      </c>
      <c r="N41" s="16">
        <v>246</v>
      </c>
      <c r="O41" s="16">
        <v>18</v>
      </c>
      <c r="P41" s="16">
        <f t="shared" si="1"/>
        <v>23274</v>
      </c>
      <c r="Q41" s="16">
        <v>0</v>
      </c>
      <c r="R41" s="16">
        <v>0</v>
      </c>
      <c r="S41" s="16">
        <f t="shared" si="2"/>
        <v>0</v>
      </c>
      <c r="T41" s="16">
        <f t="shared" si="3"/>
        <v>23274</v>
      </c>
    </row>
    <row r="42" s="4" customFormat="1" ht="49" customHeight="1" spans="1:20">
      <c r="A42" s="15">
        <v>35</v>
      </c>
      <c r="B42" s="16" t="s">
        <v>51</v>
      </c>
      <c r="C42" s="16">
        <v>0</v>
      </c>
      <c r="D42" s="16">
        <v>24</v>
      </c>
      <c r="E42" s="16">
        <v>0</v>
      </c>
      <c r="F42" s="16">
        <v>36</v>
      </c>
      <c r="G42" s="16">
        <v>0</v>
      </c>
      <c r="H42" s="16">
        <v>36</v>
      </c>
      <c r="I42" s="16">
        <f t="shared" si="0"/>
        <v>0</v>
      </c>
      <c r="J42" s="16">
        <v>1245</v>
      </c>
      <c r="K42" s="16">
        <v>12</v>
      </c>
      <c r="L42" s="16">
        <v>409</v>
      </c>
      <c r="M42" s="16">
        <v>18</v>
      </c>
      <c r="N42" s="16">
        <v>0</v>
      </c>
      <c r="O42" s="16">
        <v>18</v>
      </c>
      <c r="P42" s="16">
        <f t="shared" si="1"/>
        <v>27210</v>
      </c>
      <c r="Q42" s="16">
        <v>0</v>
      </c>
      <c r="R42" s="16">
        <v>0</v>
      </c>
      <c r="S42" s="16">
        <f t="shared" si="2"/>
        <v>0</v>
      </c>
      <c r="T42" s="16">
        <f t="shared" si="3"/>
        <v>27210</v>
      </c>
    </row>
    <row r="43" s="4" customFormat="1" ht="49" customHeight="1" spans="1:20">
      <c r="A43" s="15">
        <v>36</v>
      </c>
      <c r="B43" s="16" t="s">
        <v>52</v>
      </c>
      <c r="C43" s="16">
        <v>0</v>
      </c>
      <c r="D43" s="16">
        <v>24</v>
      </c>
      <c r="E43" s="16">
        <v>0</v>
      </c>
      <c r="F43" s="16">
        <v>36</v>
      </c>
      <c r="G43" s="16">
        <v>0</v>
      </c>
      <c r="H43" s="16">
        <v>36</v>
      </c>
      <c r="I43" s="16">
        <f t="shared" si="0"/>
        <v>0</v>
      </c>
      <c r="J43" s="16">
        <v>0</v>
      </c>
      <c r="K43" s="16">
        <v>12</v>
      </c>
      <c r="L43" s="16">
        <v>0</v>
      </c>
      <c r="M43" s="16">
        <v>18</v>
      </c>
      <c r="N43" s="16">
        <v>0</v>
      </c>
      <c r="O43" s="16">
        <v>18</v>
      </c>
      <c r="P43" s="16">
        <f t="shared" si="1"/>
        <v>0</v>
      </c>
      <c r="Q43" s="16">
        <v>7980</v>
      </c>
      <c r="R43" s="16">
        <v>9</v>
      </c>
      <c r="S43" s="16">
        <f t="shared" si="2"/>
        <v>71820</v>
      </c>
      <c r="T43" s="16">
        <f t="shared" si="3"/>
        <v>71820</v>
      </c>
    </row>
    <row r="44" s="4" customFormat="1" ht="49" customHeight="1" spans="1:20">
      <c r="A44" s="15">
        <v>37</v>
      </c>
      <c r="B44" s="16" t="s">
        <v>53</v>
      </c>
      <c r="C44" s="16">
        <v>0</v>
      </c>
      <c r="D44" s="16">
        <v>24</v>
      </c>
      <c r="E44" s="16">
        <v>0</v>
      </c>
      <c r="F44" s="16">
        <v>36</v>
      </c>
      <c r="G44" s="16">
        <v>0</v>
      </c>
      <c r="H44" s="16">
        <v>36</v>
      </c>
      <c r="I44" s="16">
        <f t="shared" si="0"/>
        <v>0</v>
      </c>
      <c r="J44" s="16">
        <v>810</v>
      </c>
      <c r="K44" s="16">
        <v>12</v>
      </c>
      <c r="L44" s="16">
        <v>203</v>
      </c>
      <c r="M44" s="16">
        <v>18</v>
      </c>
      <c r="N44" s="16">
        <v>571</v>
      </c>
      <c r="O44" s="16">
        <v>18</v>
      </c>
      <c r="P44" s="16">
        <f t="shared" si="1"/>
        <v>43218</v>
      </c>
      <c r="Q44" s="16">
        <v>0</v>
      </c>
      <c r="R44" s="16">
        <v>0</v>
      </c>
      <c r="S44" s="16">
        <f t="shared" si="2"/>
        <v>0</v>
      </c>
      <c r="T44" s="16">
        <f t="shared" si="3"/>
        <v>43218</v>
      </c>
    </row>
    <row r="45" s="4" customFormat="1" ht="49" customHeight="1" spans="1:20">
      <c r="A45" s="15">
        <v>38</v>
      </c>
      <c r="B45" s="16" t="s">
        <v>54</v>
      </c>
      <c r="C45" s="16">
        <v>0</v>
      </c>
      <c r="D45" s="16">
        <v>24</v>
      </c>
      <c r="E45" s="16">
        <v>0</v>
      </c>
      <c r="F45" s="16">
        <v>36</v>
      </c>
      <c r="G45" s="16">
        <v>0</v>
      </c>
      <c r="H45" s="16">
        <v>36</v>
      </c>
      <c r="I45" s="16">
        <f t="shared" si="0"/>
        <v>0</v>
      </c>
      <c r="J45" s="16">
        <v>0</v>
      </c>
      <c r="K45" s="16">
        <v>12</v>
      </c>
      <c r="L45" s="16">
        <v>0</v>
      </c>
      <c r="M45" s="16">
        <v>18</v>
      </c>
      <c r="N45" s="16">
        <v>0</v>
      </c>
      <c r="O45" s="16">
        <v>18</v>
      </c>
      <c r="P45" s="16">
        <f t="shared" si="1"/>
        <v>0</v>
      </c>
      <c r="Q45" s="16">
        <v>4040</v>
      </c>
      <c r="R45" s="16">
        <v>9</v>
      </c>
      <c r="S45" s="16">
        <f t="shared" si="2"/>
        <v>36360</v>
      </c>
      <c r="T45" s="16">
        <f t="shared" si="3"/>
        <v>36360</v>
      </c>
    </row>
    <row r="46" s="4" customFormat="1" ht="49" customHeight="1" spans="1:20">
      <c r="A46" s="15">
        <v>39</v>
      </c>
      <c r="B46" s="16" t="s">
        <v>55</v>
      </c>
      <c r="C46" s="16">
        <v>0</v>
      </c>
      <c r="D46" s="16">
        <v>24</v>
      </c>
      <c r="E46" s="16">
        <v>0</v>
      </c>
      <c r="F46" s="16">
        <v>36</v>
      </c>
      <c r="G46" s="16">
        <v>0</v>
      </c>
      <c r="H46" s="16">
        <v>36</v>
      </c>
      <c r="I46" s="16">
        <f t="shared" si="0"/>
        <v>0</v>
      </c>
      <c r="J46" s="16">
        <v>1607</v>
      </c>
      <c r="K46" s="16">
        <v>12</v>
      </c>
      <c r="L46" s="16">
        <v>1827</v>
      </c>
      <c r="M46" s="16">
        <v>18</v>
      </c>
      <c r="N46" s="16">
        <v>524</v>
      </c>
      <c r="O46" s="16">
        <v>18</v>
      </c>
      <c r="P46" s="16">
        <f t="shared" si="1"/>
        <v>99246</v>
      </c>
      <c r="Q46" s="16">
        <v>0</v>
      </c>
      <c r="R46" s="16">
        <v>0</v>
      </c>
      <c r="S46" s="16">
        <f t="shared" si="2"/>
        <v>0</v>
      </c>
      <c r="T46" s="16">
        <f t="shared" si="3"/>
        <v>99246</v>
      </c>
    </row>
    <row r="47" s="4" customFormat="1" ht="49" customHeight="1" spans="1:20">
      <c r="A47" s="15">
        <v>40</v>
      </c>
      <c r="B47" s="16" t="s">
        <v>56</v>
      </c>
      <c r="C47" s="16">
        <v>28</v>
      </c>
      <c r="D47" s="16">
        <v>24</v>
      </c>
      <c r="E47" s="16">
        <v>72</v>
      </c>
      <c r="F47" s="16">
        <v>36</v>
      </c>
      <c r="G47" s="16">
        <v>0</v>
      </c>
      <c r="H47" s="16">
        <v>36</v>
      </c>
      <c r="I47" s="16">
        <f t="shared" si="0"/>
        <v>4992</v>
      </c>
      <c r="J47" s="16">
        <v>0</v>
      </c>
      <c r="K47" s="16">
        <v>12</v>
      </c>
      <c r="L47" s="16">
        <v>0</v>
      </c>
      <c r="M47" s="16">
        <v>18</v>
      </c>
      <c r="N47" s="16">
        <v>0</v>
      </c>
      <c r="O47" s="16">
        <v>18</v>
      </c>
      <c r="P47" s="16">
        <f t="shared" si="1"/>
        <v>0</v>
      </c>
      <c r="Q47" s="16">
        <v>0</v>
      </c>
      <c r="R47" s="16">
        <v>0</v>
      </c>
      <c r="S47" s="16">
        <f t="shared" si="2"/>
        <v>0</v>
      </c>
      <c r="T47" s="16">
        <f t="shared" si="3"/>
        <v>4992</v>
      </c>
    </row>
    <row r="48" s="5" customFormat="1" ht="49" customHeight="1" spans="1:20">
      <c r="A48" s="15"/>
      <c r="B48" s="16" t="s">
        <v>57</v>
      </c>
      <c r="C48" s="16">
        <v>1664</v>
      </c>
      <c r="D48" s="16">
        <v>0</v>
      </c>
      <c r="E48" s="16">
        <v>2861</v>
      </c>
      <c r="F48" s="16">
        <v>0</v>
      </c>
      <c r="G48" s="16">
        <v>5323</v>
      </c>
      <c r="H48" s="16">
        <v>0</v>
      </c>
      <c r="I48" s="16">
        <f>SUM(I8:I47)</f>
        <v>722604</v>
      </c>
      <c r="J48" s="16">
        <v>65340</v>
      </c>
      <c r="K48" s="16">
        <v>0</v>
      </c>
      <c r="L48" s="16">
        <v>27827</v>
      </c>
      <c r="M48" s="16">
        <v>0</v>
      </c>
      <c r="N48" s="16">
        <v>20927</v>
      </c>
      <c r="O48" s="16">
        <v>0</v>
      </c>
      <c r="P48" s="16">
        <f>SUM(P8:P47)</f>
        <v>2623386</v>
      </c>
      <c r="Q48" s="16">
        <v>371475</v>
      </c>
      <c r="R48" s="16" t="s">
        <v>58</v>
      </c>
      <c r="S48" s="16">
        <f>SUM(S8:S47)</f>
        <v>3343275</v>
      </c>
      <c r="T48" s="16">
        <f>SUM(T8:T47)</f>
        <v>6689265</v>
      </c>
    </row>
  </sheetData>
  <autoFilter ref="A7:S48">
    <extLst/>
  </autoFilter>
  <sortState ref="A4:AB44">
    <sortCondition ref="S6:S36" descending="1"/>
  </sortState>
  <mergeCells count="10">
    <mergeCell ref="A1:T1"/>
    <mergeCell ref="A2:T2"/>
    <mergeCell ref="A3:T3"/>
    <mergeCell ref="A4:T4"/>
    <mergeCell ref="C6:I6"/>
    <mergeCell ref="J6:P6"/>
    <mergeCell ref="Q6:S6"/>
    <mergeCell ref="A6:A7"/>
    <mergeCell ref="B6:B7"/>
    <mergeCell ref="T6:T7"/>
  </mergeCells>
  <pageMargins left="0.708333333333333" right="0.708333333333333" top="0.747916666666667" bottom="0.747916666666667" header="0.314583333333333" footer="0.314583333333333"/>
  <pageSetup paperSize="9" scale="33" fitToHeight="0" orientation="portrait" horizontalDpi="600"/>
  <headerFooter>
    <oddFooter>&amp;C第 &amp;P 页，共 &amp;N 页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奖励金额汇总表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文晓静</cp:lastModifiedBy>
  <dcterms:created xsi:type="dcterms:W3CDTF">2006-09-16T08:00:00Z</dcterms:created>
  <dcterms:modified xsi:type="dcterms:W3CDTF">2025-08-12T07:37:22Z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430FA84ABF664775A78D38711C37687D_13</vt:lpwstr>
  </property>
</Properties>
</file>